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20370" windowHeight="12015"/>
  </bookViews>
  <sheets>
    <sheet name="SH" sheetId="1" r:id="rId1"/>
  </sheets>
  <calcPr calcId="145621"/>
</workbook>
</file>

<file path=xl/calcChain.xml><?xml version="1.0" encoding="utf-8"?>
<calcChain xmlns="http://schemas.openxmlformats.org/spreadsheetml/2006/main">
  <c r="H12" i="1"/>
  <c r="G13" l="1"/>
  <c r="G6"/>
  <c r="B3" l="1"/>
  <c r="C3"/>
  <c r="D3"/>
  <c r="E3"/>
  <c r="F3"/>
  <c r="G4"/>
  <c r="G5"/>
  <c r="B8"/>
  <c r="B22" s="1"/>
  <c r="C8"/>
  <c r="E8"/>
  <c r="F8"/>
  <c r="G9"/>
  <c r="G10"/>
  <c r="G14"/>
  <c r="B16"/>
  <c r="C16"/>
  <c r="D16"/>
  <c r="E16"/>
  <c r="F16"/>
  <c r="G20"/>
  <c r="F22" l="1"/>
  <c r="E22"/>
  <c r="G16"/>
  <c r="C22"/>
  <c r="G8"/>
  <c r="D22"/>
  <c r="G3"/>
  <c r="G22" s="1"/>
  <c r="H3"/>
  <c r="H4"/>
  <c r="H5"/>
  <c r="H6"/>
  <c r="H9"/>
  <c r="H10"/>
  <c r="H13"/>
  <c r="H14"/>
  <c r="H17"/>
  <c r="H18"/>
  <c r="H20"/>
  <c r="H16" l="1"/>
  <c r="H8"/>
  <c r="H22"/>
</calcChain>
</file>

<file path=xl/comments1.xml><?xml version="1.0" encoding="utf-8"?>
<comments xmlns="http://schemas.openxmlformats.org/spreadsheetml/2006/main">
  <authors>
    <author>röthemeyer</author>
  </authors>
  <commentList>
    <comment ref="D1" authorId="0">
      <text>
        <r>
          <rPr>
            <sz val="9"/>
            <color indexed="81"/>
            <rFont val="Tahoma"/>
            <family val="2"/>
          </rPr>
          <t>= Zahl der aktiven Mediatorinnen und Mediatoren bzw Güterichter/innen an dem/n betreffenden Gericht/en
zum Ende des Erhebungszeitraums</t>
        </r>
      </text>
    </comment>
    <comment ref="E1" authorId="0">
      <text>
        <r>
          <rPr>
            <sz val="9"/>
            <color indexed="81"/>
            <rFont val="Tahoma"/>
            <family val="2"/>
          </rPr>
          <t xml:space="preserve">Zahl der im betreffenden Zeitraum abgeschlossenen Verfahren; Erfassung setzt voraus, dass eine Mediations- bzw. Gütesitzung stattgefunden hat
</t>
        </r>
      </text>
    </comment>
    <comment ref="F1" authorId="0">
      <text>
        <r>
          <rPr>
            <sz val="9"/>
            <color indexed="81"/>
            <rFont val="Tahoma"/>
            <family val="2"/>
          </rPr>
          <t xml:space="preserve">Alle mediationsbedingten Erledidgungen wie
- (Teil-) Vergleich
- (Teil-) Anerkenntnis
- (Teil-) Klagerücknahme
- (Teil-) Verzicht
</t>
        </r>
      </text>
    </comment>
  </commentList>
</comments>
</file>

<file path=xl/sharedStrings.xml><?xml version="1.0" encoding="utf-8"?>
<sst xmlns="http://schemas.openxmlformats.org/spreadsheetml/2006/main" count="31" uniqueCount="31">
  <si>
    <t>Summen</t>
  </si>
  <si>
    <t>Finanzgerichte</t>
  </si>
  <si>
    <t>ArbG</t>
  </si>
  <si>
    <t>LAG</t>
  </si>
  <si>
    <t>Arbeitsge-richtsbarkeit</t>
  </si>
  <si>
    <t>SozG</t>
  </si>
  <si>
    <t>LSozG</t>
  </si>
  <si>
    <t>Sozialgerichts-barkeit</t>
  </si>
  <si>
    <t>VG</t>
  </si>
  <si>
    <t>OVG/VGH</t>
  </si>
  <si>
    <t>Verwaltungsge-richtsbarkeit</t>
  </si>
  <si>
    <t>AG</t>
  </si>
  <si>
    <t>LG</t>
  </si>
  <si>
    <t>OLG/KG</t>
  </si>
  <si>
    <t>Zivilgerichts-barkeit</t>
  </si>
  <si>
    <t>Anmerkungen</t>
  </si>
  <si>
    <t>Erfolgsquote</t>
  </si>
  <si>
    <t>ohne Erfolg abgeschl.</t>
  </si>
  <si>
    <t>mit Erfolg abgeschl.</t>
  </si>
  <si>
    <t xml:space="preserve"> Gerichte</t>
  </si>
  <si>
    <t>SH</t>
  </si>
  <si>
    <t>Ab 1.1.2013 an allen Gerichtsbar-keiten in SH flächendeckend "Mediation beim Güterichter" .</t>
  </si>
  <si>
    <t xml:space="preserve">Instanzübergreifende gemeinsame Mediationsabteilung    </t>
  </si>
  <si>
    <t>Ab 1.1.2013 flächendeckend: vier AGe ohne eigene Güterichter kooperieren mit anderen AGen.</t>
  </si>
  <si>
    <t>G. mit Mediation / Güterichterverf.</t>
  </si>
  <si>
    <t>Güterichter/innen Mediatoren/innen</t>
  </si>
  <si>
    <t>Güterichterverfahren/ Mediationen</t>
  </si>
  <si>
    <t xml:space="preserve">6 Verfahren wurden durch
die Beteiligten angeregt  </t>
  </si>
  <si>
    <t xml:space="preserve">Instanzübergreifend durchgeführte Mediationen.        </t>
  </si>
  <si>
    <t>3 Verfahren konnten 
miterledigt werden</t>
  </si>
  <si>
    <t>Die Mediationsgerichte haben im Jahr 2015 zusätzlich 385  --- noch nicht anhängige, aber angekündigte Verfahren miterledigt.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</si>
</sst>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Protection="1">
      <protection locked="0"/>
    </xf>
    <xf numFmtId="10" fontId="1" fillId="0" borderId="0" xfId="0" applyNumberFormat="1" applyFont="1" applyAlignment="1">
      <alignment vertical="center"/>
    </xf>
    <xf numFmtId="1" fontId="2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/>
    <xf numFmtId="10" fontId="0" fillId="0" borderId="0" xfId="0" applyNumberFormat="1" applyAlignment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/>
    <xf numFmtId="10" fontId="3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right" vertical="center"/>
    </xf>
    <xf numFmtId="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1" fontId="3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" fontId="0" fillId="0" borderId="0" xfId="0" applyNumberFormat="1" applyAlignment="1" applyProtection="1">
      <alignment horizontal="right" vertical="center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0" xfId="0" applyProtection="1"/>
    <xf numFmtId="0" fontId="5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>
      <alignment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zoomScale="110" zoomScaleNormal="100" zoomScalePageLayoutView="110" workbookViewId="0">
      <selection activeCell="D10" sqref="D10"/>
    </sheetView>
  </sheetViews>
  <sheetFormatPr baseColWidth="10" defaultRowHeight="15"/>
  <cols>
    <col min="1" max="1" width="17.28515625" customWidth="1"/>
    <col min="2" max="2" width="9.140625" customWidth="1"/>
    <col min="3" max="3" width="17.5703125" customWidth="1"/>
    <col min="4" max="4" width="17.85546875" customWidth="1"/>
    <col min="5" max="5" width="20.42578125" customWidth="1"/>
    <col min="8" max="8" width="13.28515625" customWidth="1"/>
    <col min="9" max="9" width="23.42578125" customWidth="1"/>
  </cols>
  <sheetData>
    <row r="1" spans="1:9" ht="33.6" customHeight="1">
      <c r="A1" s="26" t="s">
        <v>20</v>
      </c>
      <c r="B1" s="24" t="s">
        <v>19</v>
      </c>
      <c r="C1" s="32" t="s">
        <v>24</v>
      </c>
      <c r="D1" s="32" t="s">
        <v>25</v>
      </c>
      <c r="E1" s="32" t="s">
        <v>26</v>
      </c>
      <c r="F1" s="25" t="s">
        <v>18</v>
      </c>
      <c r="G1" s="25" t="s">
        <v>17</v>
      </c>
      <c r="H1" s="24" t="s">
        <v>16</v>
      </c>
      <c r="I1" s="24" t="s">
        <v>15</v>
      </c>
    </row>
    <row r="2" spans="1:9" ht="15" customHeight="1">
      <c r="D2" s="23"/>
      <c r="G2" s="22"/>
      <c r="I2" s="3"/>
    </row>
    <row r="3" spans="1:9" ht="36" customHeight="1">
      <c r="A3" s="18" t="s">
        <v>14</v>
      </c>
      <c r="B3" s="17">
        <f t="shared" ref="B3:G3" si="0">B4+B5+B6</f>
        <v>27</v>
      </c>
      <c r="C3" s="17">
        <f t="shared" si="0"/>
        <v>23</v>
      </c>
      <c r="D3" s="17">
        <f t="shared" si="0"/>
        <v>94</v>
      </c>
      <c r="E3" s="17">
        <f t="shared" si="0"/>
        <v>851</v>
      </c>
      <c r="F3" s="17">
        <f t="shared" si="0"/>
        <v>618</v>
      </c>
      <c r="G3" s="17">
        <f t="shared" si="0"/>
        <v>233</v>
      </c>
      <c r="H3" s="4">
        <f>IF(E3=H58,"",F3/E3)</f>
        <v>0.72620446533490013</v>
      </c>
      <c r="I3" s="31" t="s">
        <v>23</v>
      </c>
    </row>
    <row r="4" spans="1:9" ht="15.6" customHeight="1">
      <c r="A4" s="15" t="s">
        <v>13</v>
      </c>
      <c r="B4" s="27">
        <v>1</v>
      </c>
      <c r="C4" s="27">
        <v>1</v>
      </c>
      <c r="D4" s="27">
        <v>7</v>
      </c>
      <c r="E4" s="27">
        <v>65</v>
      </c>
      <c r="F4" s="27">
        <v>49</v>
      </c>
      <c r="G4" s="9">
        <f>E4-F4</f>
        <v>16</v>
      </c>
      <c r="H4" s="4">
        <f>IF(E4=H59,"",F4/E4)</f>
        <v>0.75384615384615383</v>
      </c>
      <c r="I4" s="35" t="s">
        <v>30</v>
      </c>
    </row>
    <row r="5" spans="1:9" ht="15.75">
      <c r="A5" s="15" t="s">
        <v>12</v>
      </c>
      <c r="B5" s="27">
        <v>4</v>
      </c>
      <c r="C5" s="27">
        <v>4</v>
      </c>
      <c r="D5" s="27">
        <v>28</v>
      </c>
      <c r="E5" s="27">
        <v>412</v>
      </c>
      <c r="F5" s="27">
        <v>291</v>
      </c>
      <c r="G5" s="9">
        <f t="shared" ref="G5:G6" si="1">E5-F5</f>
        <v>121</v>
      </c>
      <c r="H5" s="4">
        <f>IF(E5=H60,"",F5/E5)</f>
        <v>0.7063106796116505</v>
      </c>
      <c r="I5" s="35"/>
    </row>
    <row r="6" spans="1:9" ht="15.75">
      <c r="A6" s="15" t="s">
        <v>11</v>
      </c>
      <c r="B6" s="27">
        <v>22</v>
      </c>
      <c r="C6" s="27">
        <v>18</v>
      </c>
      <c r="D6" s="27">
        <v>59</v>
      </c>
      <c r="E6" s="27">
        <v>374</v>
      </c>
      <c r="F6" s="27">
        <v>278</v>
      </c>
      <c r="G6" s="9">
        <f t="shared" si="1"/>
        <v>96</v>
      </c>
      <c r="H6" s="4">
        <f>IF(E6=H61,"",F6/E6)</f>
        <v>0.74331550802139035</v>
      </c>
      <c r="I6" s="35"/>
    </row>
    <row r="7" spans="1:9">
      <c r="B7" s="21"/>
      <c r="C7" s="21"/>
      <c r="D7" s="21"/>
      <c r="E7" s="21"/>
      <c r="F7" s="21"/>
      <c r="G7" s="20"/>
      <c r="H7" s="8"/>
      <c r="I7" s="3"/>
    </row>
    <row r="8" spans="1:9" ht="36" customHeight="1">
      <c r="A8" s="18" t="s">
        <v>10</v>
      </c>
      <c r="B8" s="17">
        <f t="shared" ref="B8:G8" si="2">B9+B10</f>
        <v>2</v>
      </c>
      <c r="C8" s="17">
        <f t="shared" si="2"/>
        <v>2</v>
      </c>
      <c r="D8" s="17">
        <v>7</v>
      </c>
      <c r="E8" s="17">
        <f t="shared" si="2"/>
        <v>4</v>
      </c>
      <c r="F8" s="17">
        <f t="shared" si="2"/>
        <v>2</v>
      </c>
      <c r="G8" s="17">
        <f t="shared" si="2"/>
        <v>2</v>
      </c>
      <c r="H8" s="4">
        <f>IF(E8=H63,"",F8/E8)</f>
        <v>0.5</v>
      </c>
      <c r="I8" s="36" t="s">
        <v>22</v>
      </c>
    </row>
    <row r="9" spans="1:9" ht="15.75">
      <c r="A9" s="15" t="s">
        <v>9</v>
      </c>
      <c r="B9" s="16">
        <v>1</v>
      </c>
      <c r="C9" s="16">
        <v>1</v>
      </c>
      <c r="D9" s="16"/>
      <c r="E9" s="16">
        <v>0</v>
      </c>
      <c r="F9" s="16"/>
      <c r="G9" s="9">
        <f t="shared" ref="G9:G10" si="3">E9-F9</f>
        <v>0</v>
      </c>
      <c r="H9" s="4" t="str">
        <f>IF(E9=H64,"",F9/E9)</f>
        <v/>
      </c>
      <c r="I9" s="36"/>
    </row>
    <row r="10" spans="1:9" ht="15.75">
      <c r="A10" s="15" t="s">
        <v>8</v>
      </c>
      <c r="B10" s="16">
        <v>1</v>
      </c>
      <c r="C10" s="16">
        <v>1</v>
      </c>
      <c r="D10" s="16"/>
      <c r="E10" s="16">
        <v>4</v>
      </c>
      <c r="F10" s="16">
        <v>2</v>
      </c>
      <c r="G10" s="9">
        <f t="shared" si="3"/>
        <v>2</v>
      </c>
      <c r="H10" s="4">
        <f>IF(E10=H65,"",F10/E10)</f>
        <v>0.5</v>
      </c>
      <c r="I10" s="28"/>
    </row>
    <row r="11" spans="1:9" ht="15.75">
      <c r="A11" s="15"/>
      <c r="B11" s="14"/>
      <c r="C11" s="14"/>
      <c r="D11" s="14"/>
      <c r="E11" s="14"/>
      <c r="F11" s="16"/>
      <c r="G11" s="13"/>
      <c r="H11" s="12"/>
      <c r="I11" s="3"/>
    </row>
    <row r="12" spans="1:9" ht="37.5" customHeight="1">
      <c r="A12" s="18" t="s">
        <v>7</v>
      </c>
      <c r="B12" s="17">
        <v>5</v>
      </c>
      <c r="C12" s="17">
        <v>5</v>
      </c>
      <c r="D12" s="17">
        <v>7</v>
      </c>
      <c r="E12" s="17">
        <v>82</v>
      </c>
      <c r="F12" s="17">
        <v>55</v>
      </c>
      <c r="G12" s="17">
        <v>27</v>
      </c>
      <c r="H12" s="4">
        <f>IF(E12=H67,"",F12/E12)</f>
        <v>0.67073170731707321</v>
      </c>
      <c r="I12" s="33" t="s">
        <v>28</v>
      </c>
    </row>
    <row r="13" spans="1:9" ht="15.75">
      <c r="A13" s="19" t="s">
        <v>6</v>
      </c>
      <c r="B13" s="16">
        <v>1</v>
      </c>
      <c r="C13" s="16">
        <v>1</v>
      </c>
      <c r="D13" s="16">
        <v>1</v>
      </c>
      <c r="E13" s="16">
        <v>10</v>
      </c>
      <c r="F13" s="16">
        <v>0</v>
      </c>
      <c r="G13" s="9">
        <f>E13-F13</f>
        <v>10</v>
      </c>
      <c r="H13" s="4">
        <f>IF(E13=H68,"",F13/E13)</f>
        <v>0</v>
      </c>
      <c r="I13" s="36" t="s">
        <v>29</v>
      </c>
    </row>
    <row r="14" spans="1:9" ht="15.75">
      <c r="A14" s="29" t="s">
        <v>5</v>
      </c>
      <c r="B14" s="16">
        <v>4</v>
      </c>
      <c r="C14" s="16">
        <v>4</v>
      </c>
      <c r="D14" s="16">
        <v>6</v>
      </c>
      <c r="E14" s="16">
        <v>72</v>
      </c>
      <c r="F14" s="16">
        <v>55</v>
      </c>
      <c r="G14" s="9">
        <f t="shared" ref="G14" si="4">E14-F14</f>
        <v>17</v>
      </c>
      <c r="H14" s="4">
        <f>IF(E14=H69,"",F14/E14)</f>
        <v>0.76388888888888884</v>
      </c>
      <c r="I14" s="36"/>
    </row>
    <row r="15" spans="1:9" ht="23.25">
      <c r="A15" s="19"/>
      <c r="B15" s="14"/>
      <c r="C15" s="14"/>
      <c r="D15" s="14"/>
      <c r="E15" s="14"/>
      <c r="F15" s="14"/>
      <c r="G15" s="13"/>
      <c r="H15" s="12"/>
      <c r="I15" s="34" t="s">
        <v>27</v>
      </c>
    </row>
    <row r="16" spans="1:9" ht="37.5">
      <c r="A16" s="18" t="s">
        <v>4</v>
      </c>
      <c r="B16" s="17">
        <f t="shared" ref="B16:G16" si="5">B17+B18</f>
        <v>6</v>
      </c>
      <c r="C16" s="17">
        <f t="shared" si="5"/>
        <v>6</v>
      </c>
      <c r="D16" s="17">
        <f t="shared" si="5"/>
        <v>10</v>
      </c>
      <c r="E16" s="17">
        <f t="shared" si="5"/>
        <v>18</v>
      </c>
      <c r="F16" s="17">
        <f t="shared" si="5"/>
        <v>13</v>
      </c>
      <c r="G16" s="17">
        <f t="shared" si="5"/>
        <v>5</v>
      </c>
      <c r="H16" s="4">
        <f>IF(E16=H71,"",F16/E16)</f>
        <v>0.72222222222222221</v>
      </c>
      <c r="I16" s="3"/>
    </row>
    <row r="17" spans="1:9" ht="15.75">
      <c r="A17" s="15" t="s">
        <v>3</v>
      </c>
      <c r="B17" s="16">
        <v>1</v>
      </c>
      <c r="C17" s="16">
        <v>1</v>
      </c>
      <c r="D17" s="16">
        <v>2</v>
      </c>
      <c r="E17" s="16">
        <v>0</v>
      </c>
      <c r="F17" s="16">
        <v>0</v>
      </c>
      <c r="G17" s="9">
        <v>0</v>
      </c>
      <c r="H17" s="4" t="str">
        <f>IF(E17=H72,"",F17/E17)</f>
        <v/>
      </c>
      <c r="I17" s="3"/>
    </row>
    <row r="18" spans="1:9" ht="15.75">
      <c r="A18" s="15" t="s">
        <v>2</v>
      </c>
      <c r="B18" s="16">
        <v>5</v>
      </c>
      <c r="C18" s="16">
        <v>5</v>
      </c>
      <c r="D18" s="16">
        <v>8</v>
      </c>
      <c r="E18" s="16">
        <v>18</v>
      </c>
      <c r="F18" s="16">
        <v>13</v>
      </c>
      <c r="G18" s="9">
        <v>5</v>
      </c>
      <c r="H18" s="4">
        <f>IF(E18=H73,"",F18/E18)</f>
        <v>0.72222222222222221</v>
      </c>
      <c r="I18" s="3"/>
    </row>
    <row r="19" spans="1:9" ht="15.75">
      <c r="A19" s="15"/>
      <c r="B19" s="14"/>
      <c r="C19" s="14"/>
      <c r="D19" s="14"/>
      <c r="E19" s="14"/>
      <c r="F19" s="14"/>
      <c r="G19" s="13"/>
      <c r="H19" s="12"/>
      <c r="I19" s="3"/>
    </row>
    <row r="20" spans="1:9" ht="18.75">
      <c r="A20" s="11" t="s">
        <v>1</v>
      </c>
      <c r="B20" s="10">
        <v>1</v>
      </c>
      <c r="C20" s="10">
        <v>1</v>
      </c>
      <c r="D20" s="10">
        <v>5</v>
      </c>
      <c r="E20" s="10">
        <v>15</v>
      </c>
      <c r="F20" s="10">
        <v>11</v>
      </c>
      <c r="G20" s="9">
        <f t="shared" ref="G20" si="6">E20-F20</f>
        <v>4</v>
      </c>
      <c r="H20" s="4">
        <f>IF(E20=H75,"",F20/E20)</f>
        <v>0.73333333333333328</v>
      </c>
      <c r="I20" s="30"/>
    </row>
    <row r="21" spans="1:9" ht="18.75">
      <c r="A21" s="11"/>
      <c r="B21" s="10"/>
      <c r="C21" s="10"/>
      <c r="D21" s="10"/>
      <c r="E21" s="10"/>
      <c r="F21" s="10"/>
      <c r="G21" s="9"/>
      <c r="H21" s="4"/>
      <c r="I21" s="30"/>
    </row>
    <row r="22" spans="1:9" ht="21">
      <c r="A22" s="7" t="s">
        <v>0</v>
      </c>
      <c r="B22" s="6">
        <f t="shared" ref="B22:G22" si="7">B20+B16+B12+B8+B3</f>
        <v>41</v>
      </c>
      <c r="C22" s="6">
        <f t="shared" si="7"/>
        <v>37</v>
      </c>
      <c r="D22" s="6">
        <f t="shared" si="7"/>
        <v>123</v>
      </c>
      <c r="E22" s="6">
        <f t="shared" si="7"/>
        <v>970</v>
      </c>
      <c r="F22" s="6">
        <f t="shared" si="7"/>
        <v>699</v>
      </c>
      <c r="G22" s="5">
        <f t="shared" si="7"/>
        <v>271</v>
      </c>
      <c r="H22" s="4">
        <f>IF(E22=H78,"",F22/E22)</f>
        <v>0.72061855670103092</v>
      </c>
      <c r="I22" s="35" t="s">
        <v>21</v>
      </c>
    </row>
    <row r="23" spans="1:9">
      <c r="F23" s="1"/>
      <c r="I23" s="35"/>
    </row>
    <row r="24" spans="1:9">
      <c r="F24" s="2"/>
    </row>
    <row r="25" spans="1:9">
      <c r="F25" s="2"/>
    </row>
    <row r="26" spans="1:9">
      <c r="F26" s="2"/>
    </row>
    <row r="27" spans="1:9">
      <c r="F27" s="1"/>
    </row>
  </sheetData>
  <sheetProtection formatCells="0"/>
  <mergeCells count="4">
    <mergeCell ref="I22:I23"/>
    <mergeCell ref="I8:I9"/>
    <mergeCell ref="I13:I14"/>
    <mergeCell ref="I4:I6"/>
  </mergeCells>
  <pageMargins left="0.25" right="0.25" top="0.75" bottom="0.75" header="0.3" footer="0.3"/>
  <pageSetup paperSize="9" orientation="landscape" cellComments="atEnd" r:id="rId1"/>
  <headerFooter>
    <oddHeader>&amp;C&amp;24Schleswig-Holstein&amp;R&amp;24 2015 Gesamt</oddHeader>
    <oddFooter xml:space="preserve">&amp;L&amp;F, &amp;A&amp;C&amp;P von &amp;N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dirk.bahrenfuss</dc:creator>
  <cp:lastModifiedBy>greger</cp:lastModifiedBy>
  <cp:lastPrinted>2016-02-05T22:12:08Z</cp:lastPrinted>
  <dcterms:created xsi:type="dcterms:W3CDTF">2011-06-10T12:56:19Z</dcterms:created>
  <dcterms:modified xsi:type="dcterms:W3CDTF">2016-09-21T11:54:04Z</dcterms:modified>
</cp:coreProperties>
</file>